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rgarcia.DEMI0\Desktop\Escritorio\Administrativo 2020\Informacio Publica\Información Pública mes agosto\"/>
    </mc:Choice>
  </mc:AlternateContent>
  <bookViews>
    <workbookView xWindow="0" yWindow="0" windowWidth="28800" windowHeight="11835"/>
  </bookViews>
  <sheets>
    <sheet name="Agosto" sheetId="31" r:id="rId1"/>
  </sheets>
  <definedNames>
    <definedName name="_xlnm.Print_Titles" localSheetId="0">Agosto!$1:$7</definedName>
  </definedNames>
  <calcPr calcId="152511"/>
</workbook>
</file>

<file path=xl/calcChain.xml><?xml version="1.0" encoding="utf-8"?>
<calcChain xmlns="http://schemas.openxmlformats.org/spreadsheetml/2006/main">
  <c r="I24" i="31" l="1"/>
  <c r="H27" i="31"/>
  <c r="I23" i="31"/>
  <c r="I22" i="31"/>
  <c r="I21" i="31"/>
  <c r="I20" i="31"/>
  <c r="I19" i="31"/>
  <c r="I18" i="31"/>
  <c r="I17" i="31"/>
  <c r="I16" i="31"/>
  <c r="I15" i="31"/>
  <c r="I13" i="31"/>
  <c r="I12" i="31"/>
  <c r="I11" i="31"/>
</calcChain>
</file>

<file path=xl/sharedStrings.xml><?xml version="1.0" encoding="utf-8"?>
<sst xmlns="http://schemas.openxmlformats.org/spreadsheetml/2006/main" count="145" uniqueCount="129">
  <si>
    <t xml:space="preserve">No. </t>
  </si>
  <si>
    <t>SEDE REGIONAL</t>
  </si>
  <si>
    <t>MOTIVO DEL ARRENDAMIENTO</t>
  </si>
  <si>
    <t>CARACTERISTICAS DEL INMUEBLE</t>
  </si>
  <si>
    <t>NIT</t>
  </si>
  <si>
    <t>NOMBRE DEL PROPIETARIO Y/O MANDATARIO</t>
  </si>
  <si>
    <t>No. DE APROBACIÓN</t>
  </si>
  <si>
    <t>RENTA TOTAL s/contrato</t>
  </si>
  <si>
    <t>RENTA Pagada s/SICOIN</t>
  </si>
  <si>
    <t>Huehuetenango</t>
  </si>
  <si>
    <t>Funcionamiento de Oficina Sede Regional Huehuetenango</t>
  </si>
  <si>
    <t>Maria Lily Avila Villatoro de Villatoro</t>
  </si>
  <si>
    <t>Santa Rosa</t>
  </si>
  <si>
    <t>Peten</t>
  </si>
  <si>
    <t>Quiche</t>
  </si>
  <si>
    <t>Quetzaltenango</t>
  </si>
  <si>
    <t>Funcionamiento de Oficina Sede Regional Santa Rosa</t>
  </si>
  <si>
    <t>Funcionamiento de Oficina Sede Regional Peten</t>
  </si>
  <si>
    <t>Buen estado, buenas condiciones de habitabilidad, limpieza, salubridad e higiene, todos sus servicios funcionan adecuadamente,  consta de un nivel, con tres dormitorios, una sala, una cocina, dos servicios sanitarios, un cuarto de servicio, una bodega, techo de terraza, area verde, balcones en las ventanas y garaje para dos vehiculos, servicio de agua potable, energia electrica y 1 linea telefonica</t>
  </si>
  <si>
    <t>622208-0</t>
  </si>
  <si>
    <t>Maria del Carmen León Jo de Gonzalez</t>
  </si>
  <si>
    <t>Carlos Augusto Gomez Aldana</t>
  </si>
  <si>
    <t>Cecilio Gomez Sajbin</t>
  </si>
  <si>
    <t>772911-1</t>
  </si>
  <si>
    <t>3498997-8</t>
  </si>
  <si>
    <t>Funcionamiento de Oficina Sede Regional Quiché</t>
  </si>
  <si>
    <t>Buen estado, buenas condiciones de habitabilidad, limpieza, salubridad e higiene, todos sus servicios funcionan adecuadamente, servicio de agua potable, servicio de energia electrica e incluye linea telefonica.</t>
  </si>
  <si>
    <t>Buen estado, buenas condiciones de habitabilidad, limpieza, salubridad e higiene, todos sus servicios funcionan adecuadamente, consta de 2 niveles, el primer nivel cuenta con 4 ambientes para oficina, un garaje, 1 cocina, 1 servicio sanitario, pila, patio, y el segundo nivel cuenta con 4 ambientes para oficina, 1 sala de espera  1 servicio sanitario, servicio de agua potable, energia electrica y una linea telefonica.</t>
  </si>
  <si>
    <t>Funcionamiento de Oficina Sede Regional Quetzaltenango</t>
  </si>
  <si>
    <t>2687216-1</t>
  </si>
  <si>
    <t>1787411-4</t>
  </si>
  <si>
    <t>5208892-8</t>
  </si>
  <si>
    <t>Eleazar Ulises Gonzalez Perez</t>
  </si>
  <si>
    <t>Rodolfo Vicente Gomez Gomez</t>
  </si>
  <si>
    <t>Maria del Rosario Tzoc Tumax de Chaclan</t>
  </si>
  <si>
    <t>Funcionamiento de Oficina Sede Regional Izabal</t>
  </si>
  <si>
    <t>Funcionamiento de Oficina Sede Regional San Marcos</t>
  </si>
  <si>
    <t>Funcionamiento de Oficina Sede Regional Totonicapan</t>
  </si>
  <si>
    <t>Izabal</t>
  </si>
  <si>
    <t>San Marcos</t>
  </si>
  <si>
    <t>Buen estado, buenas condiciones de habitabilidad, limpieza, salubridad e higiene, todos sus servicios funcionan adecuadamente, consta con un primer nivel con 2 puertas metalica y otro con chapa electrica, vidrios transparentes con ventana al exterior protegida con balcon y sala de espera con servicio sanitario, el segundo nivel con un salon para reuniones, 4 areas para oficina, una sala, una cocina/comedor, un area para lavanderia, un baño con ducha, una bodega, todas las areas cuentan con iluminacion y en el exterior cuenta con dos ventanas, cuenta con intercomunicador con dos telefonos y una cisterna de agua con bomba hidraulica, servicio de agua potable, energia electrica y una linea telefonica.</t>
  </si>
  <si>
    <t>Buen estado, buenas condiciones de habitabilidad, limpieza, salubridad e higiene, todos sus servicios funcionan adecuadamente, consta con seis ambientes, cada ambiente cuenta con baño privado, servicio de extraccion de basura, agua potable, energia electrica y una linea telefonica</t>
  </si>
  <si>
    <t>Buen estado, buenas condiciones de habitabilidad, limpieza, salubridad e higiene, todos sus servicios funcionan adecuadamente, consta de cuatro ambientes, servicio de agua potable, energia electrica y una linea telefonica</t>
  </si>
  <si>
    <t>Suchitepequez</t>
  </si>
  <si>
    <t xml:space="preserve">Alta Verapaz </t>
  </si>
  <si>
    <t>Sololá</t>
  </si>
  <si>
    <t>Funcionamiento de Oficina Sede Regional Suchitepequez</t>
  </si>
  <si>
    <t>Funcionamiento de Oficina Sede Regional Alta Verapaz</t>
  </si>
  <si>
    <t>Funcionamiento de Oficina Sede Regional Sololá</t>
  </si>
  <si>
    <t>832104-3</t>
  </si>
  <si>
    <t>278903-5</t>
  </si>
  <si>
    <t>Granados Ramos Mirian Lourdes</t>
  </si>
  <si>
    <t>Maria Armenia Milian Dubon</t>
  </si>
  <si>
    <t>Buen estado, buenas condiciones de habitabilidad, limpieza, salubridad e higiene, el primer nivel cuenta con 1 garaje, 3 ambientes de los cuales uno corresponde a la cocina, 2 sanitarios con ducha, 1 corredor y 1 patio; el segundo nivel consta de 4 ambientes, 2 baños privados, corredor y 1 patio y el tercer nivel cuanta con 1 area libre en donde la mitad del area se encuentra enlaminada y el resto es un patio, servicio de extraccion de basura, suministro de agua mediante pozo que cuenta el inmueble, energia electrica y 1 linea telefonica.</t>
  </si>
  <si>
    <t>Buen estado, buenas condiciones de habitabilidad, limpieza, salubridad e higiene, unicamente se arrendara el segundo nivel el cual consta de 5 ambientes lavanderia, 1 salon para reuniones, un servicio de sanitario para damas y otro para caballeros, pila servico de agua potable, extracción de basura, energía eléctrica y una linea telefonica.</t>
  </si>
  <si>
    <t>Chimaltenango</t>
  </si>
  <si>
    <t>Baja Verapaz</t>
  </si>
  <si>
    <t>Funcionamiento de Oficina Sede Regional Chimaltenango</t>
  </si>
  <si>
    <t>Buen estado, buenas condiciones de habitabilidad, limpieza, salubridad e higiene, consta de tres niveles, el primer consta de 1 garaje, tres ambientes, una pila y servicio sanitario, el segundo nivel consta de 6 ambientes, una pila y servicio sanitario y el tercer nivel consta de 1 salon de usos multiples, todos sus servicios funcionan adecuadamente, servicio de agua potable, servicio de extraccion de basura, servicio de energia electrica y una linea telefonica.</t>
  </si>
  <si>
    <t>573474-6</t>
  </si>
  <si>
    <t>Flavio Sal Pablo</t>
  </si>
  <si>
    <t>Funcionamiento de Oficina Sede Regional Baja Verapaz</t>
  </si>
  <si>
    <t>1029850-9</t>
  </si>
  <si>
    <t>Cindy Jeanneth Pineda Bol</t>
  </si>
  <si>
    <t>Buen estado, buenas condiciones de habitabilidad, limpieza, salubridad e higiene, consta de dos niveles, el primer nivel consta de 6 ambientes, 1 cocina, 5 regaderas, 3 servicios sanitarios, 1 pila, el segundo nivel consta de 5 ambientes, 1 servicio sanitario y 1 bodega en la teerraza, todos sus servicios funcionan adecuadamente, servicio de agua potable, servicio de extraccion de basura, servicio de energia y linea telefonica.</t>
  </si>
  <si>
    <t xml:space="preserve">INFORMACION DE OFICIO </t>
  </si>
  <si>
    <t>REPORTES PARA LA LEY DE ACCESO A LA INFORMACIÓN PÚBLICA, ARTÍCULO 10 NUMERAL 19</t>
  </si>
  <si>
    <t>Contratos de Arrendamientos …</t>
  </si>
  <si>
    <t>No. DE CONTRATO</t>
  </si>
  <si>
    <t>Buen estado, buenas condiciones de habiltabilidad, limpieza, salubridad e higiene, servicio de agua potable energia electrica y una linea telefonica</t>
  </si>
  <si>
    <t>935851-K</t>
  </si>
  <si>
    <t>Totonicapán</t>
  </si>
  <si>
    <t xml:space="preserve">Funcionamiento de Oficina Sede Central (Ciudad de Gautemala) </t>
  </si>
  <si>
    <t>Sede Central (Ciudad de Guatemala)</t>
  </si>
  <si>
    <t>TOTAL RENGLÓN 151</t>
  </si>
  <si>
    <t xml:space="preserve">VIGENCIA DEL CONTRATO </t>
  </si>
  <si>
    <t>13-2019</t>
  </si>
  <si>
    <t>Luis Antonio  Maldonado de la Cerda</t>
  </si>
  <si>
    <t>Q.       50,000.00</t>
  </si>
  <si>
    <t>Q.    350,000.00</t>
  </si>
  <si>
    <t>01/02/2019 al 31/08/2019</t>
  </si>
  <si>
    <t>AC-073-2019</t>
  </si>
  <si>
    <t>611138-6</t>
  </si>
  <si>
    <t>Tiene un area de mil seiscientos seis punto cinco metros cuadradors (1606.5 Mts.2), cuenta con 6 niveles construidos de ladrillo, cada nivel tiene 4 ambientes  con oficinas interiores y tabieques de tablayeso, ascensor con capacidad de 4 personas de peso liviano (maximo 600 libras), patio interno, cuarto de guardianía con baño y ducha, cuarto de lavanderia, 15 inodoros y 4 mingitorios, 18 lavamanos y bomba de agua. Servicio de agua potable y servicio de energía eléctrica</t>
  </si>
  <si>
    <t>Buen estado, buenas condiciones de habitabilidad, limpieza, salubridad e higiene,consta de 2 niveles, el segundo nivel cuenta con 3 ambientes, 1 servicio sanitario con ducha, el tercer nivel cuenta con 3 ambientes y un servicio sanitario con ducha, sobre la terraza se encuentra la lavandería, un servicio sanitario y un patio amplio.</t>
  </si>
  <si>
    <t>6226188-6</t>
  </si>
  <si>
    <t>Santos Margarita Tepaz Ajcalón</t>
  </si>
  <si>
    <t>Arrendamiento para servicio de Parqueo de 6  vehículos propiedad de DEMI.</t>
  </si>
  <si>
    <t>Parqueo Quince Setenta y nueve Sociedad Anónima</t>
  </si>
  <si>
    <t xml:space="preserve">Funcionamiento de Oficina Sede central </t>
  </si>
  <si>
    <t>tiene un área de mil seiscientos seis punto cinco metros cuadrados (1,606.5 Mts2), cuenta con 6 niveles construidos en ladrillo, cada nivel tiene cuatro (4) ambientes  con oficinas interiores y tabiques de tablayeso, ascensor con capacidad de cuatro (4) personas de peso liviano (máximo 600 libras), patio interno, cuarto de guardianía con baño y ducha, cuarto de lavandería, quince (15) inodoros y  cuatro (4) mingitorios, dieciocho (18) lavamanos y bomba de agua. Los servicios con los que cuenta el edificio son agua potable y servicio de energía eléctrica de ciento diez y doscientos veinte voltios.</t>
  </si>
  <si>
    <t xml:space="preserve">Universidad Popular </t>
  </si>
  <si>
    <t>Servicio de parqueo,  con capacidad para el  resguardo y estacionamiento de seis vehículos,  durante las veinticuatro horas del día,  dicho espacio se encuentra en buen estado,  así también cuenta con el servicio  de vigilancia para el respectivo resguardo de los vehículos</t>
  </si>
  <si>
    <t>01/01/2020 al 31/12/2020</t>
  </si>
  <si>
    <t xml:space="preserve">Acta Administrativa No. 09-2020 </t>
  </si>
  <si>
    <t>01-2020</t>
  </si>
  <si>
    <t>02-2020</t>
  </si>
  <si>
    <t>03-2020</t>
  </si>
  <si>
    <t>04-2020</t>
  </si>
  <si>
    <t>05-2020</t>
  </si>
  <si>
    <t>06-2020</t>
  </si>
  <si>
    <t>07-2020</t>
  </si>
  <si>
    <t>08-2020</t>
  </si>
  <si>
    <t>09-2020</t>
  </si>
  <si>
    <t>10-2020</t>
  </si>
  <si>
    <t>11-2020</t>
  </si>
  <si>
    <t>12-2020</t>
  </si>
  <si>
    <t>13-2020</t>
  </si>
  <si>
    <t xml:space="preserve">Sergio Estuardo Juárez Paíz </t>
  </si>
  <si>
    <t>AC-028-2020</t>
  </si>
  <si>
    <t>AC-041-2020</t>
  </si>
  <si>
    <t>AC-036-2020</t>
  </si>
  <si>
    <t>AC-040-2020</t>
  </si>
  <si>
    <t>AC-038-2020</t>
  </si>
  <si>
    <t>AC-031-2020</t>
  </si>
  <si>
    <t>AC-035-2020</t>
  </si>
  <si>
    <t>AC-045-2020</t>
  </si>
  <si>
    <t>AC-032-2020</t>
  </si>
  <si>
    <t>AC-047-2020</t>
  </si>
  <si>
    <t>AC-037-2020</t>
  </si>
  <si>
    <t>AC-046-2020</t>
  </si>
  <si>
    <t>AC-039-2020</t>
  </si>
  <si>
    <t>805652-8</t>
  </si>
  <si>
    <t xml:space="preserve">Buen estado, buenas condiciones de habitabilidad, limpieza, salubridad e higiene, se arrendará el segundo y tercer nivel,  cuenta con cuatro (4) oficinas, todas cuentan con puerta, ventanas corredizas, tres (3) de ellas con baño privado, dos baños adicionales para uso externo de los visitantes a la oficina, un (1) salón de reuniones, una (1) sala de espera, una terraza para disposición de la oficina el cual se encuentra en el tercer nivel y con parqueo interno, el tipo de construcción es de block, con repello debidamente pintado, cuenta con  servicio de agua potable, energía eléctrica, servicio de línea telefónica </t>
  </si>
  <si>
    <t>MES: AGOSTO  DE 2020</t>
  </si>
  <si>
    <t>15-2020</t>
  </si>
  <si>
    <t>01/07/2020 al 31/12/2020</t>
  </si>
  <si>
    <t>AC-088-2020</t>
  </si>
  <si>
    <t>Fecha de emisión: 02/09/2020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</si>
</sst>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quot;* #,##0.00_-;\-&quot;Q&quot;* #,##0.00_-;_-&quot;Q&quot;* &quot;-&quot;??_-;_-@_-"/>
    <numFmt numFmtId="164" formatCode="_-[$Q-100A]* #,##0.00_-;\-[$Q-100A]* #,##0.00_-;_-[$Q-100A]* &quot;-&quot;??_-;_-@_-"/>
  </numFmts>
  <fonts count="10" x14ac:knownFonts="1">
    <font>
      <sz val="11"/>
      <color theme="1"/>
      <name val="Calibri"/>
      <family val="2"/>
      <scheme val="minor"/>
    </font>
    <font>
      <b/>
      <sz val="14"/>
      <color theme="1"/>
      <name val="Calibri"/>
      <family val="2"/>
      <scheme val="minor"/>
    </font>
    <font>
      <sz val="11"/>
      <color theme="1"/>
      <name val="Calibri"/>
      <family val="2"/>
      <scheme val="minor"/>
    </font>
    <font>
      <sz val="12"/>
      <color theme="1"/>
      <name val="Times New Roman"/>
      <family val="1"/>
    </font>
    <font>
      <b/>
      <sz val="12"/>
      <color theme="1"/>
      <name val="Times New Roman"/>
      <family val="1"/>
    </font>
    <font>
      <b/>
      <sz val="10"/>
      <color theme="1"/>
      <name val="Times New Roman"/>
      <family val="1"/>
    </font>
    <font>
      <sz val="10"/>
      <color theme="1"/>
      <name val="Times New Roman"/>
      <family val="1"/>
    </font>
    <font>
      <sz val="10"/>
      <name val="Times New Roman"/>
      <family val="1"/>
    </font>
    <font>
      <b/>
      <sz val="11"/>
      <color theme="1"/>
      <name val="Calibri"/>
      <family val="2"/>
      <scheme val="minor"/>
    </font>
    <font>
      <sz val="11"/>
      <name val="Calibri"/>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2" fillId="0" borderId="0" applyFont="0" applyFill="0" applyBorder="0" applyAlignment="0" applyProtection="0"/>
  </cellStyleXfs>
  <cellXfs count="58">
    <xf numFmtId="0" fontId="0" fillId="0" borderId="0" xfId="0"/>
    <xf numFmtId="0" fontId="0" fillId="0" borderId="0" xfId="0" applyAlignment="1">
      <alignment vertical="top"/>
    </xf>
    <xf numFmtId="0" fontId="3" fillId="0" borderId="0" xfId="0" applyFont="1"/>
    <xf numFmtId="0" fontId="3" fillId="0" borderId="0" xfId="0" applyFont="1" applyAlignment="1">
      <alignment vertical="top"/>
    </xf>
    <xf numFmtId="0" fontId="6" fillId="0" borderId="0" xfId="0" applyFont="1"/>
    <xf numFmtId="0" fontId="6" fillId="0" borderId="1" xfId="0" applyFont="1" applyBorder="1" applyAlignment="1">
      <alignment horizontal="justify" vertical="top" wrapText="1"/>
    </xf>
    <xf numFmtId="0" fontId="6" fillId="0" borderId="1" xfId="0" applyFont="1" applyBorder="1" applyAlignment="1">
      <alignment vertical="top"/>
    </xf>
    <xf numFmtId="164" fontId="6" fillId="0" borderId="1" xfId="0" applyNumberFormat="1" applyFont="1" applyBorder="1" applyAlignment="1">
      <alignment vertical="top"/>
    </xf>
    <xf numFmtId="0" fontId="6" fillId="0" borderId="1" xfId="0" applyFont="1" applyBorder="1" applyAlignment="1">
      <alignment vertical="top" wrapText="1"/>
    </xf>
    <xf numFmtId="0" fontId="6" fillId="2" borderId="1" xfId="0" applyFont="1" applyFill="1" applyBorder="1" applyAlignment="1">
      <alignment horizontal="left" vertical="top"/>
    </xf>
    <xf numFmtId="49" fontId="6" fillId="0" borderId="1" xfId="0" applyNumberFormat="1" applyFont="1" applyBorder="1" applyAlignment="1">
      <alignment vertical="top"/>
    </xf>
    <xf numFmtId="0" fontId="6" fillId="0" borderId="1" xfId="0" applyFont="1" applyBorder="1" applyAlignment="1">
      <alignment horizontal="center" vertical="top" wrapText="1"/>
    </xf>
    <xf numFmtId="0" fontId="6" fillId="0" borderId="1" xfId="0" applyFont="1" applyBorder="1" applyAlignment="1">
      <alignment horizontal="left" vertical="top" wrapText="1"/>
    </xf>
    <xf numFmtId="164" fontId="6" fillId="0" borderId="1" xfId="0" applyNumberFormat="1" applyFont="1" applyBorder="1" applyAlignment="1">
      <alignment horizontal="right" vertical="top"/>
    </xf>
    <xf numFmtId="0" fontId="6" fillId="0" borderId="1" xfId="0" applyFont="1" applyBorder="1" applyAlignment="1">
      <alignment wrapText="1"/>
    </xf>
    <xf numFmtId="164" fontId="6" fillId="0" borderId="1" xfId="1" applyNumberFormat="1" applyFont="1" applyBorder="1" applyAlignment="1">
      <alignment vertical="top"/>
    </xf>
    <xf numFmtId="0" fontId="6" fillId="0" borderId="1" xfId="0" applyFont="1" applyBorder="1" applyAlignment="1">
      <alignment horizontal="center" vertical="top"/>
    </xf>
    <xf numFmtId="0" fontId="6" fillId="0" borderId="1" xfId="0" applyFont="1" applyBorder="1" applyAlignment="1">
      <alignment horizontal="justify" vertical="center" wrapText="1"/>
    </xf>
    <xf numFmtId="0" fontId="5" fillId="0" borderId="1" xfId="0" applyFont="1" applyBorder="1" applyAlignment="1">
      <alignment horizontal="center" wrapText="1"/>
    </xf>
    <xf numFmtId="0" fontId="5" fillId="0" borderId="1" xfId="0" applyFont="1" applyBorder="1" applyAlignment="1">
      <alignment horizontal="center" vertical="top" wrapText="1"/>
    </xf>
    <xf numFmtId="4" fontId="6" fillId="0" borderId="1" xfId="0" applyNumberFormat="1" applyFont="1" applyBorder="1" applyAlignment="1">
      <alignment horizontal="center" vertical="top"/>
    </xf>
    <xf numFmtId="164" fontId="6" fillId="0" borderId="1" xfId="0" applyNumberFormat="1" applyFont="1" applyBorder="1" applyAlignment="1">
      <alignment horizontal="center" vertical="top"/>
    </xf>
    <xf numFmtId="0" fontId="6" fillId="0" borderId="1" xfId="0" applyFont="1" applyFill="1" applyBorder="1" applyAlignment="1">
      <alignment horizontal="justify" vertical="justify" wrapText="1"/>
    </xf>
    <xf numFmtId="0" fontId="4" fillId="0" borderId="0" xfId="0" applyFont="1" applyAlignment="1">
      <alignment vertical="top"/>
    </xf>
    <xf numFmtId="0" fontId="7" fillId="2" borderId="1" xfId="0" applyFont="1" applyFill="1" applyBorder="1" applyAlignment="1">
      <alignment horizontal="left" vertical="top"/>
    </xf>
    <xf numFmtId="0" fontId="4" fillId="0" borderId="0" xfId="0" applyFont="1"/>
    <xf numFmtId="0" fontId="0" fillId="0" borderId="0" xfId="0" applyAlignment="1">
      <alignment horizontal="center"/>
    </xf>
    <xf numFmtId="0" fontId="6" fillId="0" borderId="1" xfId="0" applyFont="1" applyBorder="1" applyAlignment="1">
      <alignment horizontal="center"/>
    </xf>
    <xf numFmtId="0" fontId="8" fillId="0" borderId="1" xfId="0" applyFont="1" applyBorder="1" applyAlignment="1">
      <alignment horizontal="center"/>
    </xf>
    <xf numFmtId="164" fontId="8" fillId="0" borderId="1" xfId="0" applyNumberFormat="1" applyFont="1" applyBorder="1" applyAlignment="1">
      <alignment vertical="top"/>
    </xf>
    <xf numFmtId="0" fontId="8" fillId="0" borderId="1" xfId="0" applyFont="1" applyBorder="1" applyAlignment="1">
      <alignment vertical="top"/>
    </xf>
    <xf numFmtId="0" fontId="8" fillId="0" borderId="0" xfId="0" applyFont="1"/>
    <xf numFmtId="0" fontId="6" fillId="0" borderId="1" xfId="0" applyFont="1" applyBorder="1" applyAlignment="1">
      <alignment horizontal="right" vertical="top"/>
    </xf>
    <xf numFmtId="4" fontId="7" fillId="0" borderId="1" xfId="0" applyNumberFormat="1" applyFont="1" applyBorder="1" applyAlignment="1">
      <alignment horizontal="center" vertical="top"/>
    </xf>
    <xf numFmtId="0" fontId="6" fillId="0" borderId="0" xfId="0" applyFont="1" applyBorder="1" applyAlignment="1">
      <alignment horizontal="justify" vertical="top" wrapText="1"/>
    </xf>
    <xf numFmtId="0" fontId="6" fillId="0" borderId="1" xfId="0" applyFont="1" applyFill="1" applyBorder="1" applyAlignment="1">
      <alignment horizontal="justify" vertical="top" wrapText="1"/>
    </xf>
    <xf numFmtId="0" fontId="7" fillId="0" borderId="1" xfId="0" applyFont="1" applyBorder="1" applyAlignment="1">
      <alignment horizontal="center"/>
    </xf>
    <xf numFmtId="0" fontId="7" fillId="0" borderId="1" xfId="0" applyFont="1" applyBorder="1" applyAlignment="1">
      <alignment horizontal="justify" vertical="top" wrapText="1"/>
    </xf>
    <xf numFmtId="49" fontId="7" fillId="0" borderId="1" xfId="0" applyNumberFormat="1" applyFont="1" applyBorder="1" applyAlignment="1">
      <alignment vertical="top"/>
    </xf>
    <xf numFmtId="0" fontId="7" fillId="0" borderId="1" xfId="0" applyFont="1" applyBorder="1" applyAlignment="1">
      <alignment horizontal="center" vertical="top" wrapText="1"/>
    </xf>
    <xf numFmtId="0" fontId="7" fillId="0" borderId="1" xfId="0" applyFont="1" applyBorder="1" applyAlignment="1">
      <alignment vertical="top"/>
    </xf>
    <xf numFmtId="0" fontId="7" fillId="0" borderId="1" xfId="0" applyFont="1" applyBorder="1" applyAlignment="1">
      <alignment horizontal="left" vertical="top" wrapText="1"/>
    </xf>
    <xf numFmtId="164" fontId="7" fillId="0" borderId="1" xfId="0" applyNumberFormat="1" applyFont="1" applyBorder="1" applyAlignment="1">
      <alignment horizontal="right" vertical="top"/>
    </xf>
    <xf numFmtId="164" fontId="7" fillId="0" borderId="1" xfId="0" applyNumberFormat="1" applyFont="1" applyBorder="1" applyAlignment="1">
      <alignment vertical="top"/>
    </xf>
    <xf numFmtId="0" fontId="7" fillId="0" borderId="1" xfId="0" applyFont="1" applyBorder="1" applyAlignment="1">
      <alignment vertical="top" wrapText="1"/>
    </xf>
    <xf numFmtId="0" fontId="7" fillId="0" borderId="0" xfId="0" applyFont="1"/>
    <xf numFmtId="0" fontId="7" fillId="0" borderId="1" xfId="0" applyFont="1" applyBorder="1" applyAlignment="1">
      <alignment horizontal="justify" vertical="center" wrapText="1"/>
    </xf>
    <xf numFmtId="0" fontId="7" fillId="0" borderId="1" xfId="0" applyFont="1" applyBorder="1" applyAlignment="1">
      <alignment horizontal="center" vertical="top"/>
    </xf>
    <xf numFmtId="0" fontId="9" fillId="0" borderId="0" xfId="0" applyFont="1"/>
    <xf numFmtId="0" fontId="1" fillId="0" borderId="0" xfId="0" applyFont="1" applyAlignment="1">
      <alignment horizontal="center"/>
    </xf>
    <xf numFmtId="0" fontId="4" fillId="0" borderId="0" xfId="0" applyFont="1" applyAlignment="1">
      <alignment horizontal="center"/>
    </xf>
    <xf numFmtId="0" fontId="4" fillId="0" borderId="0" xfId="0" applyFont="1" applyAlignment="1">
      <alignment horizontal="left"/>
    </xf>
    <xf numFmtId="0" fontId="8" fillId="0" borderId="2" xfId="0" applyFont="1" applyBorder="1" applyAlignment="1">
      <alignment horizontal="center" vertical="top"/>
    </xf>
    <xf numFmtId="0" fontId="8" fillId="0" borderId="3" xfId="0" applyFont="1" applyBorder="1" applyAlignment="1">
      <alignment horizontal="center" vertical="top"/>
    </xf>
    <xf numFmtId="0" fontId="8" fillId="0" borderId="4" xfId="0" applyFont="1" applyBorder="1" applyAlignment="1">
      <alignment horizontal="center" vertical="top"/>
    </xf>
    <xf numFmtId="0" fontId="1" fillId="0" borderId="0" xfId="0" applyFont="1" applyAlignment="1">
      <alignment horizontal="center"/>
    </xf>
    <xf numFmtId="0" fontId="4" fillId="0" borderId="0" xfId="0" applyFont="1" applyAlignment="1">
      <alignment horizontal="center"/>
    </xf>
    <xf numFmtId="0" fontId="3" fillId="0" borderId="0" xfId="0" applyFont="1" applyAlignment="1">
      <alignment horizontal="center"/>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19050</xdr:colOff>
      <xdr:row>3</xdr:row>
      <xdr:rowOff>86360</xdr:rowOff>
    </xdr:to>
    <xdr:pic>
      <xdr:nvPicPr>
        <xdr:cNvPr id="2" name="Imagen 1" descr="C:\Users\jchivalan.DEMI0\Desktop\LOGOS 2020 GOBIERNO\LOGO HOJAS 2020.png"/>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861" t="9267" r="19896" b="21006"/>
        <a:stretch/>
      </xdr:blipFill>
      <xdr:spPr bwMode="auto">
        <a:xfrm>
          <a:off x="0" y="0"/>
          <a:ext cx="2143125" cy="829310"/>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tabSelected="1" zoomScaleNormal="100" workbookViewId="0">
      <selection activeCell="B27" sqref="B27:G27"/>
    </sheetView>
  </sheetViews>
  <sheetFormatPr baseColWidth="10" defaultRowHeight="15" x14ac:dyDescent="0.25"/>
  <cols>
    <col min="1" max="1" width="4" style="26" customWidth="1"/>
    <col min="2" max="2" width="15.85546875" style="1" customWidth="1"/>
    <col min="3" max="3" width="12" style="1" customWidth="1"/>
    <col min="4" max="4" width="23.85546875" style="1" customWidth="1"/>
    <col min="5" max="5" width="40.5703125" customWidth="1"/>
    <col min="6" max="6" width="11" style="1" customWidth="1"/>
    <col min="7" max="7" width="20.5703125" style="1" customWidth="1"/>
    <col min="8" max="8" width="13.140625" style="1" customWidth="1"/>
    <col min="9" max="9" width="12" style="1" customWidth="1"/>
    <col min="10" max="10" width="14.140625" style="1" customWidth="1"/>
    <col min="11" max="11" width="13.28515625" style="1" customWidth="1"/>
  </cols>
  <sheetData>
    <row r="1" spans="1:11" ht="18.75" x14ac:dyDescent="0.3">
      <c r="B1" s="55"/>
      <c r="C1" s="55"/>
      <c r="D1" s="55"/>
      <c r="E1" s="55"/>
      <c r="F1" s="55"/>
      <c r="G1" s="55"/>
      <c r="H1" s="55"/>
      <c r="I1" s="55"/>
      <c r="J1" s="55"/>
    </row>
    <row r="2" spans="1:11" ht="18.75" x14ac:dyDescent="0.3">
      <c r="B2" s="55"/>
      <c r="C2" s="55"/>
      <c r="D2" s="55"/>
      <c r="E2" s="55"/>
      <c r="F2" s="55"/>
      <c r="G2" s="55"/>
      <c r="H2" s="55"/>
      <c r="I2" s="55"/>
      <c r="J2" s="55"/>
    </row>
    <row r="3" spans="1:11" ht="21" customHeight="1" x14ac:dyDescent="0.3">
      <c r="B3" s="55"/>
      <c r="C3" s="55"/>
      <c r="D3" s="55"/>
      <c r="E3" s="55"/>
      <c r="F3" s="55"/>
      <c r="G3" s="55"/>
      <c r="H3" s="55"/>
      <c r="I3" s="55"/>
      <c r="J3" s="55"/>
    </row>
    <row r="4" spans="1:11" ht="9" customHeight="1" x14ac:dyDescent="0.3">
      <c r="B4" s="49"/>
      <c r="C4" s="49"/>
      <c r="D4" s="49"/>
      <c r="E4" s="49"/>
      <c r="F4" s="49"/>
      <c r="G4" s="49"/>
      <c r="H4" s="49"/>
      <c r="I4" s="49"/>
      <c r="J4" s="49"/>
    </row>
    <row r="5" spans="1:11" ht="17.25" customHeight="1" x14ac:dyDescent="0.25">
      <c r="A5" s="56" t="s">
        <v>65</v>
      </c>
      <c r="B5" s="56"/>
      <c r="C5" s="56"/>
      <c r="D5" s="56"/>
      <c r="E5" s="56"/>
      <c r="F5" s="56"/>
      <c r="G5" s="56"/>
      <c r="H5" s="56"/>
      <c r="I5" s="56"/>
      <c r="J5" s="56"/>
      <c r="K5" s="56"/>
    </row>
    <row r="6" spans="1:11" ht="15" customHeight="1" x14ac:dyDescent="0.25">
      <c r="A6" s="56" t="s">
        <v>66</v>
      </c>
      <c r="B6" s="56"/>
      <c r="C6" s="56"/>
      <c r="D6" s="56"/>
      <c r="E6" s="56"/>
      <c r="F6" s="56"/>
      <c r="G6" s="56"/>
      <c r="H6" s="56"/>
      <c r="I6" s="56"/>
      <c r="J6" s="56"/>
      <c r="K6" s="56"/>
    </row>
    <row r="7" spans="1:11" ht="14.25" customHeight="1" x14ac:dyDescent="0.25">
      <c r="A7" s="57" t="s">
        <v>67</v>
      </c>
      <c r="B7" s="57"/>
      <c r="C7" s="57"/>
      <c r="D7" s="57"/>
      <c r="E7" s="57"/>
      <c r="F7" s="57"/>
      <c r="G7" s="57"/>
      <c r="H7" s="57"/>
      <c r="I7" s="57"/>
      <c r="J7" s="57"/>
      <c r="K7" s="57"/>
    </row>
    <row r="8" spans="1:11" s="25" customFormat="1" ht="21" customHeight="1" x14ac:dyDescent="0.25">
      <c r="A8" s="51" t="s">
        <v>124</v>
      </c>
      <c r="B8" s="51"/>
      <c r="C8" s="51"/>
      <c r="D8" s="50"/>
      <c r="E8" s="50"/>
      <c r="F8" s="50"/>
      <c r="G8" s="50"/>
      <c r="H8" s="50"/>
      <c r="I8" s="50"/>
      <c r="J8" s="50"/>
      <c r="K8" s="23"/>
    </row>
    <row r="9" spans="1:11" ht="9.75" customHeight="1" x14ac:dyDescent="0.3">
      <c r="B9" s="49"/>
      <c r="C9" s="49"/>
      <c r="D9" s="49"/>
      <c r="E9" s="49"/>
      <c r="F9" s="49"/>
      <c r="G9" s="49"/>
      <c r="H9" s="49"/>
      <c r="I9" s="49"/>
      <c r="J9" s="49"/>
    </row>
    <row r="10" spans="1:11" s="4" customFormat="1" ht="38.25" x14ac:dyDescent="0.2">
      <c r="A10" s="18" t="s">
        <v>0</v>
      </c>
      <c r="B10" s="19" t="s">
        <v>1</v>
      </c>
      <c r="C10" s="19" t="s">
        <v>68</v>
      </c>
      <c r="D10" s="19" t="s">
        <v>2</v>
      </c>
      <c r="E10" s="18" t="s">
        <v>3</v>
      </c>
      <c r="F10" s="19" t="s">
        <v>4</v>
      </c>
      <c r="G10" s="19" t="s">
        <v>5</v>
      </c>
      <c r="H10" s="19" t="s">
        <v>8</v>
      </c>
      <c r="I10" s="19" t="s">
        <v>7</v>
      </c>
      <c r="J10" s="19" t="s">
        <v>75</v>
      </c>
      <c r="K10" s="19" t="s">
        <v>6</v>
      </c>
    </row>
    <row r="11" spans="1:11" s="2" customFormat="1" ht="191.25" x14ac:dyDescent="0.25">
      <c r="A11" s="27">
        <v>1</v>
      </c>
      <c r="B11" s="9" t="s">
        <v>15</v>
      </c>
      <c r="C11" s="10" t="s">
        <v>95</v>
      </c>
      <c r="D11" s="11" t="s">
        <v>28</v>
      </c>
      <c r="E11" s="17" t="s">
        <v>40</v>
      </c>
      <c r="F11" s="16" t="s">
        <v>29</v>
      </c>
      <c r="G11" s="5" t="s">
        <v>32</v>
      </c>
      <c r="H11" s="13">
        <v>4000</v>
      </c>
      <c r="I11" s="7">
        <f>4000*12</f>
        <v>48000</v>
      </c>
      <c r="J11" s="8" t="s">
        <v>93</v>
      </c>
      <c r="K11" s="20" t="s">
        <v>109</v>
      </c>
    </row>
    <row r="12" spans="1:11" s="4" customFormat="1" ht="140.25" x14ac:dyDescent="0.2">
      <c r="A12" s="27">
        <v>2</v>
      </c>
      <c r="B12" s="9" t="s">
        <v>43</v>
      </c>
      <c r="C12" s="10" t="s">
        <v>96</v>
      </c>
      <c r="D12" s="11" t="s">
        <v>46</v>
      </c>
      <c r="E12" s="14" t="s">
        <v>53</v>
      </c>
      <c r="F12" s="6" t="s">
        <v>49</v>
      </c>
      <c r="G12" s="12" t="s">
        <v>51</v>
      </c>
      <c r="H12" s="13">
        <v>3500</v>
      </c>
      <c r="I12" s="15">
        <f>3500*12</f>
        <v>42000</v>
      </c>
      <c r="J12" s="8" t="s">
        <v>93</v>
      </c>
      <c r="K12" s="6" t="s">
        <v>110</v>
      </c>
    </row>
    <row r="13" spans="1:11" s="2" customFormat="1" ht="51" x14ac:dyDescent="0.25">
      <c r="A13" s="27">
        <v>3</v>
      </c>
      <c r="B13" s="24" t="s">
        <v>9</v>
      </c>
      <c r="C13" s="10" t="s">
        <v>97</v>
      </c>
      <c r="D13" s="11" t="s">
        <v>10</v>
      </c>
      <c r="E13" s="17" t="s">
        <v>69</v>
      </c>
      <c r="F13" s="16" t="s">
        <v>70</v>
      </c>
      <c r="G13" s="5" t="s">
        <v>11</v>
      </c>
      <c r="H13" s="13">
        <v>4000</v>
      </c>
      <c r="I13" s="7">
        <f>4000*12</f>
        <v>48000</v>
      </c>
      <c r="J13" s="8" t="s">
        <v>93</v>
      </c>
      <c r="K13" s="20" t="s">
        <v>111</v>
      </c>
    </row>
    <row r="14" spans="1:11" s="48" customFormat="1" ht="165.75" x14ac:dyDescent="0.25">
      <c r="A14" s="36">
        <v>4</v>
      </c>
      <c r="B14" s="24" t="s">
        <v>38</v>
      </c>
      <c r="C14" s="38" t="s">
        <v>98</v>
      </c>
      <c r="D14" s="39" t="s">
        <v>35</v>
      </c>
      <c r="E14" s="46" t="s">
        <v>123</v>
      </c>
      <c r="F14" s="47" t="s">
        <v>122</v>
      </c>
      <c r="G14" s="37" t="s">
        <v>108</v>
      </c>
      <c r="H14" s="42">
        <v>5000</v>
      </c>
      <c r="I14" s="43">
        <v>60000</v>
      </c>
      <c r="J14" s="44" t="s">
        <v>93</v>
      </c>
      <c r="K14" s="33" t="s">
        <v>112</v>
      </c>
    </row>
    <row r="15" spans="1:11" s="2" customFormat="1" ht="63.75" x14ac:dyDescent="0.25">
      <c r="A15" s="27">
        <v>5</v>
      </c>
      <c r="B15" s="24" t="s">
        <v>13</v>
      </c>
      <c r="C15" s="10" t="s">
        <v>99</v>
      </c>
      <c r="D15" s="11" t="s">
        <v>17</v>
      </c>
      <c r="E15" s="17" t="s">
        <v>26</v>
      </c>
      <c r="F15" s="16" t="s">
        <v>23</v>
      </c>
      <c r="G15" s="5" t="s">
        <v>21</v>
      </c>
      <c r="H15" s="13">
        <v>2500</v>
      </c>
      <c r="I15" s="7">
        <f>2500*12</f>
        <v>30000</v>
      </c>
      <c r="J15" s="8" t="s">
        <v>93</v>
      </c>
      <c r="K15" s="20" t="s">
        <v>113</v>
      </c>
    </row>
    <row r="16" spans="1:11" ht="90" x14ac:dyDescent="0.25">
      <c r="A16" s="27">
        <v>6</v>
      </c>
      <c r="B16" s="9" t="s">
        <v>44</v>
      </c>
      <c r="C16" s="10" t="s">
        <v>100</v>
      </c>
      <c r="D16" s="11" t="s">
        <v>47</v>
      </c>
      <c r="E16" s="14" t="s">
        <v>54</v>
      </c>
      <c r="F16" s="6" t="s">
        <v>50</v>
      </c>
      <c r="G16" s="12" t="s">
        <v>52</v>
      </c>
      <c r="H16" s="13">
        <v>4500</v>
      </c>
      <c r="I16" s="7">
        <f>4500*12</f>
        <v>54000</v>
      </c>
      <c r="J16" s="8" t="s">
        <v>93</v>
      </c>
      <c r="K16" s="6" t="s">
        <v>114</v>
      </c>
    </row>
    <row r="17" spans="1:18" ht="63.75" x14ac:dyDescent="0.25">
      <c r="A17" s="27">
        <v>7</v>
      </c>
      <c r="B17" s="9" t="s">
        <v>39</v>
      </c>
      <c r="C17" s="10" t="s">
        <v>101</v>
      </c>
      <c r="D17" s="11" t="s">
        <v>36</v>
      </c>
      <c r="E17" s="17" t="s">
        <v>42</v>
      </c>
      <c r="F17" s="16" t="s">
        <v>30</v>
      </c>
      <c r="G17" s="5" t="s">
        <v>33</v>
      </c>
      <c r="H17" s="13">
        <v>5000</v>
      </c>
      <c r="I17" s="7">
        <f>5000*12</f>
        <v>60000</v>
      </c>
      <c r="J17" s="8" t="s">
        <v>93</v>
      </c>
      <c r="K17" s="20" t="s">
        <v>115</v>
      </c>
    </row>
    <row r="18" spans="1:18" s="2" customFormat="1" ht="76.5" x14ac:dyDescent="0.25">
      <c r="A18" s="27">
        <v>8</v>
      </c>
      <c r="B18" s="9" t="s">
        <v>71</v>
      </c>
      <c r="C18" s="10" t="s">
        <v>102</v>
      </c>
      <c r="D18" s="11" t="s">
        <v>37</v>
      </c>
      <c r="E18" s="17" t="s">
        <v>41</v>
      </c>
      <c r="F18" s="16" t="s">
        <v>31</v>
      </c>
      <c r="G18" s="5" t="s">
        <v>34</v>
      </c>
      <c r="H18" s="13">
        <v>4000</v>
      </c>
      <c r="I18" s="7">
        <f>4000*12</f>
        <v>48000</v>
      </c>
      <c r="J18" s="8" t="s">
        <v>93</v>
      </c>
      <c r="K18" s="20" t="s">
        <v>116</v>
      </c>
    </row>
    <row r="19" spans="1:18" s="4" customFormat="1" ht="131.25" customHeight="1" x14ac:dyDescent="0.2">
      <c r="A19" s="27">
        <v>9</v>
      </c>
      <c r="B19" s="9" t="s">
        <v>55</v>
      </c>
      <c r="C19" s="10" t="s">
        <v>103</v>
      </c>
      <c r="D19" s="11" t="s">
        <v>57</v>
      </c>
      <c r="E19" s="5" t="s">
        <v>58</v>
      </c>
      <c r="F19" s="6" t="s">
        <v>59</v>
      </c>
      <c r="G19" s="12" t="s">
        <v>60</v>
      </c>
      <c r="H19" s="13">
        <v>5000</v>
      </c>
      <c r="I19" s="7">
        <f>5000*12</f>
        <v>60000</v>
      </c>
      <c r="J19" s="8" t="s">
        <v>93</v>
      </c>
      <c r="K19" s="20" t="s">
        <v>117</v>
      </c>
    </row>
    <row r="20" spans="1:18" ht="114.75" x14ac:dyDescent="0.25">
      <c r="A20" s="27">
        <v>10</v>
      </c>
      <c r="B20" s="24" t="s">
        <v>14</v>
      </c>
      <c r="C20" s="10" t="s">
        <v>104</v>
      </c>
      <c r="D20" s="11" t="s">
        <v>25</v>
      </c>
      <c r="E20" s="17" t="s">
        <v>27</v>
      </c>
      <c r="F20" s="16" t="s">
        <v>24</v>
      </c>
      <c r="G20" s="5" t="s">
        <v>22</v>
      </c>
      <c r="H20" s="13">
        <v>5500</v>
      </c>
      <c r="I20" s="7">
        <f>5500*12</f>
        <v>66000</v>
      </c>
      <c r="J20" s="8" t="s">
        <v>93</v>
      </c>
      <c r="K20" s="20" t="s">
        <v>118</v>
      </c>
    </row>
    <row r="21" spans="1:18" ht="114.75" x14ac:dyDescent="0.25">
      <c r="A21" s="27">
        <v>11</v>
      </c>
      <c r="B21" s="24" t="s">
        <v>12</v>
      </c>
      <c r="C21" s="10" t="s">
        <v>105</v>
      </c>
      <c r="D21" s="11" t="s">
        <v>16</v>
      </c>
      <c r="E21" s="17" t="s">
        <v>18</v>
      </c>
      <c r="F21" s="16" t="s">
        <v>19</v>
      </c>
      <c r="G21" s="5" t="s">
        <v>20</v>
      </c>
      <c r="H21" s="13">
        <v>3000</v>
      </c>
      <c r="I21" s="7">
        <f>3000*12</f>
        <v>36000</v>
      </c>
      <c r="J21" s="8" t="s">
        <v>93</v>
      </c>
      <c r="K21" s="20" t="s">
        <v>119</v>
      </c>
    </row>
    <row r="22" spans="1:18" s="4" customFormat="1" ht="129.75" customHeight="1" x14ac:dyDescent="0.2">
      <c r="A22" s="27">
        <v>12</v>
      </c>
      <c r="B22" s="9" t="s">
        <v>45</v>
      </c>
      <c r="C22" s="10" t="s">
        <v>106</v>
      </c>
      <c r="D22" s="11" t="s">
        <v>48</v>
      </c>
      <c r="E22" s="5" t="s">
        <v>84</v>
      </c>
      <c r="F22" s="6" t="s">
        <v>85</v>
      </c>
      <c r="G22" s="12" t="s">
        <v>86</v>
      </c>
      <c r="H22" s="13">
        <v>5000</v>
      </c>
      <c r="I22" s="7">
        <f>5000*12</f>
        <v>60000</v>
      </c>
      <c r="J22" s="8" t="s">
        <v>93</v>
      </c>
      <c r="K22" s="20" t="s">
        <v>120</v>
      </c>
    </row>
    <row r="23" spans="1:18" s="2" customFormat="1" ht="115.5" x14ac:dyDescent="0.25">
      <c r="A23" s="27">
        <v>13</v>
      </c>
      <c r="B23" s="9" t="s">
        <v>56</v>
      </c>
      <c r="C23" s="10" t="s">
        <v>107</v>
      </c>
      <c r="D23" s="11" t="s">
        <v>61</v>
      </c>
      <c r="E23" s="14" t="s">
        <v>64</v>
      </c>
      <c r="F23" s="6" t="s">
        <v>62</v>
      </c>
      <c r="G23" s="12" t="s">
        <v>63</v>
      </c>
      <c r="H23" s="21">
        <v>5000</v>
      </c>
      <c r="I23" s="7">
        <f>5000*12</f>
        <v>60000</v>
      </c>
      <c r="J23" s="8" t="s">
        <v>93</v>
      </c>
      <c r="K23" s="20" t="s">
        <v>121</v>
      </c>
    </row>
    <row r="24" spans="1:18" s="45" customFormat="1" ht="192.75" customHeight="1" x14ac:dyDescent="0.2">
      <c r="A24" s="36">
        <v>14</v>
      </c>
      <c r="B24" s="37" t="s">
        <v>73</v>
      </c>
      <c r="C24" s="38" t="s">
        <v>125</v>
      </c>
      <c r="D24" s="39" t="s">
        <v>89</v>
      </c>
      <c r="E24" s="37" t="s">
        <v>90</v>
      </c>
      <c r="F24" s="40" t="s">
        <v>82</v>
      </c>
      <c r="G24" s="41" t="s">
        <v>91</v>
      </c>
      <c r="H24" s="42">
        <v>110000</v>
      </c>
      <c r="I24" s="43">
        <f>55000*6</f>
        <v>330000</v>
      </c>
      <c r="J24" s="44" t="s">
        <v>126</v>
      </c>
      <c r="K24" s="33" t="s">
        <v>127</v>
      </c>
    </row>
    <row r="25" spans="1:18" s="5" customFormat="1" ht="88.5" customHeight="1" x14ac:dyDescent="0.2">
      <c r="A25" s="14">
        <v>15</v>
      </c>
      <c r="B25" s="5" t="s">
        <v>73</v>
      </c>
      <c r="C25" s="35" t="s">
        <v>94</v>
      </c>
      <c r="D25" s="5" t="s">
        <v>87</v>
      </c>
      <c r="E25" s="5" t="s">
        <v>92</v>
      </c>
      <c r="F25" s="5">
        <v>55784917</v>
      </c>
      <c r="G25" s="5" t="s">
        <v>88</v>
      </c>
      <c r="H25" s="13">
        <v>4000</v>
      </c>
      <c r="I25" s="13">
        <v>48000</v>
      </c>
      <c r="J25" s="5" t="s">
        <v>93</v>
      </c>
      <c r="L25" s="34"/>
      <c r="M25" s="34"/>
      <c r="N25" s="34"/>
      <c r="O25" s="34"/>
      <c r="P25" s="34"/>
      <c r="Q25" s="34"/>
      <c r="R25" s="34"/>
    </row>
    <row r="26" spans="1:18" ht="136.5" hidden="1" customHeight="1" x14ac:dyDescent="0.25">
      <c r="A26" s="27"/>
      <c r="B26" s="12" t="s">
        <v>73</v>
      </c>
      <c r="C26" s="10" t="s">
        <v>76</v>
      </c>
      <c r="D26" s="11" t="s">
        <v>72</v>
      </c>
      <c r="E26" s="22" t="s">
        <v>83</v>
      </c>
      <c r="F26" s="32" t="s">
        <v>82</v>
      </c>
      <c r="G26" s="5" t="s">
        <v>77</v>
      </c>
      <c r="H26" s="13" t="s">
        <v>78</v>
      </c>
      <c r="I26" s="7" t="s">
        <v>79</v>
      </c>
      <c r="J26" s="8" t="s">
        <v>80</v>
      </c>
      <c r="K26" s="20" t="s">
        <v>81</v>
      </c>
    </row>
    <row r="27" spans="1:18" s="31" customFormat="1" ht="26.25" customHeight="1" x14ac:dyDescent="0.25">
      <c r="A27" s="28"/>
      <c r="B27" s="52" t="s">
        <v>74</v>
      </c>
      <c r="C27" s="53"/>
      <c r="D27" s="53"/>
      <c r="E27" s="53"/>
      <c r="F27" s="53"/>
      <c r="G27" s="54"/>
      <c r="H27" s="29">
        <f>SUM(H11:H26)</f>
        <v>170000</v>
      </c>
      <c r="I27" s="30"/>
      <c r="J27" s="30"/>
      <c r="K27" s="30"/>
    </row>
    <row r="29" spans="1:18" s="2" customFormat="1" ht="15.75" x14ac:dyDescent="0.25">
      <c r="A29" s="2" t="s">
        <v>128</v>
      </c>
      <c r="B29" s="3"/>
      <c r="C29" s="3"/>
      <c r="D29" s="3"/>
      <c r="F29" s="3"/>
      <c r="G29" s="3"/>
      <c r="H29" s="3"/>
      <c r="I29" s="3"/>
      <c r="J29" s="3"/>
      <c r="K29" s="3"/>
    </row>
  </sheetData>
  <mergeCells count="8">
    <mergeCell ref="A8:C8"/>
    <mergeCell ref="B27:G27"/>
    <mergeCell ref="B1:J1"/>
    <mergeCell ref="B2:J2"/>
    <mergeCell ref="B3:J3"/>
    <mergeCell ref="A5:K5"/>
    <mergeCell ref="A6:K6"/>
    <mergeCell ref="A7:K7"/>
  </mergeCells>
  <pageMargins left="0.51181102362204722" right="0.51181102362204722" top="0.35433070866141736" bottom="0.35433070866141736" header="0.31496062992125984" footer="0.31496062992125984"/>
  <pageSetup scale="70" orientation="landscape"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Agosto</vt:lpstr>
      <vt:lpstr>Agosto!Títulos_a_imprimir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UDAF</dc:creator>
  <cp:lastModifiedBy>Rosario Garcia</cp:lastModifiedBy>
  <cp:lastPrinted>2020-10-05T15:13:28Z</cp:lastPrinted>
  <dcterms:created xsi:type="dcterms:W3CDTF">2015-01-13T22:15:31Z</dcterms:created>
  <dcterms:modified xsi:type="dcterms:W3CDTF">2020-11-05T17:18:57Z</dcterms:modified>
</cp:coreProperties>
</file>